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ประมาณการรายรับ 63)" sheetId="1" r:id="rId1"/>
  </sheets>
  <definedNames/>
  <calcPr fullCalcOnLoad="1"/>
</workbook>
</file>

<file path=xl/sharedStrings.xml><?xml version="1.0" encoding="utf-8"?>
<sst xmlns="http://schemas.openxmlformats.org/spreadsheetml/2006/main" count="142" uniqueCount="62">
  <si>
    <t>รายงานประมาณการรายรับ</t>
  </si>
  <si>
    <t>เทศบาลตำบลบ้านสาง</t>
  </si>
  <si>
    <t>หมวดภาษีอากร</t>
  </si>
  <si>
    <t>รวมหมวดภาษีอากร</t>
  </si>
  <si>
    <t>รายรับจริง</t>
  </si>
  <si>
    <t>(%)</t>
  </si>
  <si>
    <t>หมวดรายได้จากทรัพย์สิน</t>
  </si>
  <si>
    <t>รวมหมวดรายได้จากทรัพย์สิน</t>
  </si>
  <si>
    <t>หมวดรายได้เบ็ดเตล็ด</t>
  </si>
  <si>
    <t>หมวดภาษีจัดสรร</t>
  </si>
  <si>
    <t>หมวดเงินอุดหนุนทั่วไป</t>
  </si>
  <si>
    <t>รวมหมวดรายได้เบ็ดเตล็ด</t>
  </si>
  <si>
    <t>รวมหมวดภาษีจัดสรร</t>
  </si>
  <si>
    <t>รวมหมวดเงินอุดหนุนทั่วไป</t>
  </si>
  <si>
    <t>รวมทุกหมวด</t>
  </si>
  <si>
    <t>อำเภอเมืองพะเยา  จังหวัดพะเยา</t>
  </si>
  <si>
    <t>ประมาณการ</t>
  </si>
  <si>
    <t>ยอดต่าง</t>
  </si>
  <si>
    <t>ประเภทภาษีโรงเรือนและที่ดิน</t>
  </si>
  <si>
    <t xml:space="preserve"> -</t>
  </si>
  <si>
    <t>ประเภทภาษีบำรุงท้องที่</t>
  </si>
  <si>
    <t>ประเภทภาษีป้าย</t>
  </si>
  <si>
    <t>ประเภทอากรฆ่าสัตว์</t>
  </si>
  <si>
    <t>หมวดค่าธรรมเนียมค่าปรับและใบอนุญาต</t>
  </si>
  <si>
    <t>ประเภทค่าธรรมเนียมจดทะเบียนพาณิชย์</t>
  </si>
  <si>
    <t>ประเภทค่าปรับผู้กระทำผิดกฎหมายจราจรทางบก</t>
  </si>
  <si>
    <t>ประเภทค่าใบอนุญาตขายสุรา</t>
  </si>
  <si>
    <t>รวมหมวดค่าธรรมเนียมค่าปรับและใบอนุญาต</t>
  </si>
  <si>
    <t>ประเภทค่าเช่าหรือบริการสถานที่</t>
  </si>
  <si>
    <t>ประเภทดอกเบี้ย</t>
  </si>
  <si>
    <t>ประเภทค่าขายแบบแปลน</t>
  </si>
  <si>
    <t xml:space="preserve">ประเภทรายได้เบ็ดเตล็ดอื่น ๆ </t>
  </si>
  <si>
    <t xml:space="preserve"> </t>
  </si>
  <si>
    <t>ประเภทภาษีมูลค่าเพิ่มตาม พ.ร.บ.กำหนดแผนฯ</t>
  </si>
  <si>
    <t>ประเภทภาษีสุรา</t>
  </si>
  <si>
    <t>ประเภทภาษีสรรพสามิต</t>
  </si>
  <si>
    <t>ประเภทค่าภาคหลวงแร่</t>
  </si>
  <si>
    <t>ประเภทค่าภาคหลวงปิโตรเลียม</t>
  </si>
  <si>
    <t>ประเภทค่าจดทะเบียนสิทธิและนิติกรรมที่ดิน</t>
  </si>
  <si>
    <t xml:space="preserve">ประเภทเงินอุดหนุนทั่วไปสำหรับดำเนินการตามอำนาจหน้าที่ </t>
  </si>
  <si>
    <t>ประเภทค่าธรรมเนียมใบอนุญาตกิจการที่เป็นอันตรายต่อสุขภาพ</t>
  </si>
  <si>
    <t>ประเภทค่าปรับผู้กระทำผิดสัญญา</t>
  </si>
  <si>
    <t>ประเภทค่าธรรมเนียมเกี่ยวกับการควบคุมอาคาร</t>
  </si>
  <si>
    <t>ปี 2558</t>
  </si>
  <si>
    <t>ประเภทภาษีธุรกิจเฉพาะ</t>
  </si>
  <si>
    <t>ประเภทค่าธรรมเนียมอื่น ๆ</t>
  </si>
  <si>
    <t>ประเภทเงินคืนกู้ยืม</t>
  </si>
  <si>
    <t>ประเภทค่าธรรมเนียมใบอนุญาตสะสมอาหาร</t>
  </si>
  <si>
    <t>ค่ารับสมัคร</t>
  </si>
  <si>
    <t xml:space="preserve">ประเภทเงินอุดหนุนทั่วไปสำหรับดำเนินการตามภารกิจ </t>
  </si>
  <si>
    <t>ถ่ายโอนเลือกทำ</t>
  </si>
  <si>
    <t>ประเภทค่าธรรมเนียมใบอนุญาตให้ตั้งตลาดเอกชน</t>
  </si>
  <si>
    <t>ประเภทภาษีมูลค่าเพิ่มตาม พ.ร.บ จัดสรรรายได้ 1 ใน 9</t>
  </si>
  <si>
    <t>ประเภทภาษีและค่าธรรมเนียมรถยนต์และล้อเลื่อน</t>
  </si>
  <si>
    <t>ปี 2561</t>
  </si>
  <si>
    <t>ปี 2559</t>
  </si>
  <si>
    <t>ปี 2560</t>
  </si>
  <si>
    <t>ประเภทเงินอุดหนุนเฉพาะกิจ</t>
  </si>
  <si>
    <t>ประจำปีงบประมาณ พ.ศ.2563</t>
  </si>
  <si>
    <t>ปี 2563</t>
  </si>
  <si>
    <t>ประเภทที่ดินและสิ่งปลูกสร้าง</t>
  </si>
  <si>
    <t>หมายเหตุ  ลูกหนี้ภาษีบำรุงท้องที่ 941.45  บาท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</si>
</sst>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#,##0.0"/>
    <numFmt numFmtId="205" formatCode="0.000"/>
  </numFmts>
  <fonts count="2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11"/>
      <color indexed="36"/>
      <name val="Tahoma"/>
      <family val="2"/>
    </font>
    <font>
      <u val="single"/>
      <sz val="11"/>
      <color indexed="12"/>
      <name val="Tahoma"/>
      <family val="2"/>
    </font>
    <font>
      <b/>
      <sz val="18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" fillId="20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21" borderId="2" applyNumberFormat="0" applyAlignment="0" applyProtection="0"/>
    <xf numFmtId="0" fontId="12" fillId="0" borderId="6" applyNumberFormat="0" applyFill="0" applyAlignment="0" applyProtection="0"/>
    <xf numFmtId="0" fontId="7" fillId="4" borderId="0" applyNumberFormat="0" applyBorder="0" applyAlignment="0" applyProtection="0"/>
    <xf numFmtId="0" fontId="1" fillId="0" borderId="0">
      <alignment/>
      <protection/>
    </xf>
    <xf numFmtId="0" fontId="11" fillId="7" borderId="1" applyNumberFormat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20" borderId="8" applyNumberFormat="0" applyAlignment="0" applyProtection="0"/>
    <xf numFmtId="0" fontId="1" fillId="23" borderId="7" applyNumberFormat="0" applyFon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1" fillId="2" borderId="10" xfId="87" applyFont="1" applyFill="1" applyBorder="1">
      <alignment/>
      <protection/>
    </xf>
    <xf numFmtId="0" fontId="21" fillId="2" borderId="11" xfId="87" applyFont="1" applyFill="1" applyBorder="1">
      <alignment/>
      <protection/>
    </xf>
    <xf numFmtId="0" fontId="21" fillId="2" borderId="12" xfId="87" applyFont="1" applyFill="1" applyBorder="1">
      <alignment/>
      <protection/>
    </xf>
    <xf numFmtId="0" fontId="21" fillId="2" borderId="13" xfId="87" applyFont="1" applyFill="1" applyBorder="1" applyAlignment="1">
      <alignment horizontal="center"/>
      <protection/>
    </xf>
    <xf numFmtId="0" fontId="21" fillId="2" borderId="14" xfId="87" applyFont="1" applyFill="1" applyBorder="1" applyAlignment="1">
      <alignment horizontal="center" vertical="center"/>
      <protection/>
    </xf>
    <xf numFmtId="0" fontId="21" fillId="2" borderId="15" xfId="87" applyFont="1" applyFill="1" applyBorder="1">
      <alignment/>
      <protection/>
    </xf>
    <xf numFmtId="0" fontId="21" fillId="2" borderId="16" xfId="87" applyFont="1" applyFill="1" applyBorder="1">
      <alignment/>
      <protection/>
    </xf>
    <xf numFmtId="0" fontId="21" fillId="2" borderId="17" xfId="87" applyFont="1" applyFill="1" applyBorder="1" applyAlignment="1">
      <alignment horizontal="center" vertical="center"/>
      <protection/>
    </xf>
    <xf numFmtId="0" fontId="22" fillId="0" borderId="18" xfId="87" applyFont="1" applyBorder="1">
      <alignment/>
      <protection/>
    </xf>
    <xf numFmtId="0" fontId="22" fillId="0" borderId="19" xfId="87" applyFont="1" applyBorder="1">
      <alignment/>
      <protection/>
    </xf>
    <xf numFmtId="4" fontId="22" fillId="0" borderId="20" xfId="87" applyNumberFormat="1" applyFont="1" applyBorder="1">
      <alignment/>
      <protection/>
    </xf>
    <xf numFmtId="0" fontId="21" fillId="0" borderId="18" xfId="87" applyFont="1" applyBorder="1">
      <alignment/>
      <protection/>
    </xf>
    <xf numFmtId="0" fontId="21" fillId="0" borderId="19" xfId="87" applyFont="1" applyBorder="1">
      <alignment/>
      <protection/>
    </xf>
    <xf numFmtId="4" fontId="21" fillId="0" borderId="20" xfId="87" applyNumberFormat="1" applyFont="1" applyBorder="1" applyAlignment="1">
      <alignment horizontal="center"/>
      <protection/>
    </xf>
    <xf numFmtId="4" fontId="21" fillId="0" borderId="20" xfId="87" applyNumberFormat="1" applyFont="1" applyBorder="1">
      <alignment/>
      <protection/>
    </xf>
    <xf numFmtId="0" fontId="22" fillId="0" borderId="19" xfId="87" applyFont="1" applyBorder="1" applyAlignment="1">
      <alignment horizontal="right"/>
      <protection/>
    </xf>
    <xf numFmtId="4" fontId="21" fillId="0" borderId="20" xfId="87" applyNumberFormat="1" applyFont="1" applyBorder="1" applyAlignment="1">
      <alignment horizontal="right"/>
      <protection/>
    </xf>
    <xf numFmtId="0" fontId="21" fillId="0" borderId="0" xfId="87" applyFont="1" applyBorder="1">
      <alignment/>
      <protection/>
    </xf>
    <xf numFmtId="4" fontId="21" fillId="0" borderId="0" xfId="87" applyNumberFormat="1" applyFont="1" applyBorder="1" applyAlignment="1">
      <alignment horizontal="center"/>
      <protection/>
    </xf>
    <xf numFmtId="4" fontId="21" fillId="0" borderId="0" xfId="87" applyNumberFormat="1" applyFont="1" applyBorder="1">
      <alignment/>
      <protection/>
    </xf>
    <xf numFmtId="0" fontId="21" fillId="2" borderId="13" xfId="87" applyFont="1" applyFill="1" applyBorder="1">
      <alignment/>
      <protection/>
    </xf>
    <xf numFmtId="0" fontId="21" fillId="0" borderId="0" xfId="87" applyFont="1">
      <alignment/>
      <protection/>
    </xf>
    <xf numFmtId="0" fontId="22" fillId="0" borderId="0" xfId="87" applyFont="1">
      <alignment/>
      <protection/>
    </xf>
    <xf numFmtId="0" fontId="21" fillId="0" borderId="0" xfId="87" applyFont="1" applyAlignment="1">
      <alignment vertical="center" textRotation="180"/>
      <protection/>
    </xf>
    <xf numFmtId="0" fontId="21" fillId="2" borderId="10" xfId="87" applyFont="1" applyFill="1" applyBorder="1" applyAlignment="1">
      <alignment horizontal="center" vertical="center"/>
      <protection/>
    </xf>
    <xf numFmtId="0" fontId="21" fillId="2" borderId="15" xfId="87" applyFont="1" applyFill="1" applyBorder="1" applyAlignment="1">
      <alignment horizontal="center" vertical="center"/>
      <protection/>
    </xf>
    <xf numFmtId="0" fontId="21" fillId="2" borderId="21" xfId="87" applyFont="1" applyFill="1" applyBorder="1" applyAlignment="1">
      <alignment horizontal="center" vertical="center"/>
      <protection/>
    </xf>
    <xf numFmtId="0" fontId="21" fillId="2" borderId="22" xfId="87" applyFont="1" applyFill="1" applyBorder="1" applyAlignment="1">
      <alignment horizontal="center" vertical="center"/>
      <protection/>
    </xf>
    <xf numFmtId="0" fontId="21" fillId="2" borderId="11" xfId="87" applyFont="1" applyFill="1" applyBorder="1" applyAlignment="1">
      <alignment horizontal="center" vertical="center"/>
      <protection/>
    </xf>
    <xf numFmtId="0" fontId="21" fillId="2" borderId="16" xfId="87" applyFont="1" applyFill="1" applyBorder="1" applyAlignment="1">
      <alignment horizontal="center" vertical="center"/>
      <protection/>
    </xf>
    <xf numFmtId="4" fontId="22" fillId="0" borderId="20" xfId="87" applyNumberFormat="1" applyFont="1" applyBorder="1" applyAlignment="1">
      <alignment horizontal="center"/>
      <protection/>
    </xf>
    <xf numFmtId="2" fontId="21" fillId="0" borderId="0" xfId="87" applyNumberFormat="1" applyFont="1">
      <alignment/>
      <protection/>
    </xf>
    <xf numFmtId="4" fontId="21" fillId="0" borderId="0" xfId="87" applyNumberFormat="1" applyFont="1" applyBorder="1" applyAlignment="1">
      <alignment horizontal="right"/>
      <protection/>
    </xf>
    <xf numFmtId="0" fontId="21" fillId="0" borderId="15" xfId="87" applyFont="1" applyBorder="1">
      <alignment/>
      <protection/>
    </xf>
    <xf numFmtId="0" fontId="21" fillId="0" borderId="16" xfId="87" applyFont="1" applyBorder="1">
      <alignment/>
      <protection/>
    </xf>
    <xf numFmtId="4" fontId="22" fillId="0" borderId="20" xfId="87" applyNumberFormat="1" applyFont="1" applyBorder="1" applyAlignment="1">
      <alignment horizontal="right"/>
      <protection/>
    </xf>
    <xf numFmtId="0" fontId="21" fillId="2" borderId="18" xfId="87" applyFont="1" applyFill="1" applyBorder="1" applyAlignment="1">
      <alignment horizontal="center"/>
      <protection/>
    </xf>
    <xf numFmtId="0" fontId="21" fillId="2" borderId="23" xfId="87" applyFont="1" applyFill="1" applyBorder="1" applyAlignment="1">
      <alignment horizontal="center"/>
      <protection/>
    </xf>
    <xf numFmtId="0" fontId="21" fillId="2" borderId="19" xfId="87" applyFont="1" applyFill="1" applyBorder="1" applyAlignment="1">
      <alignment horizontal="center"/>
      <protection/>
    </xf>
    <xf numFmtId="0" fontId="21" fillId="2" borderId="21" xfId="87" applyFont="1" applyFill="1" applyBorder="1" applyAlignment="1">
      <alignment horizontal="center" vertical="center"/>
      <protection/>
    </xf>
    <xf numFmtId="0" fontId="21" fillId="2" borderId="22" xfId="87" applyFont="1" applyFill="1" applyBorder="1" applyAlignment="1">
      <alignment horizontal="center" vertical="center"/>
      <protection/>
    </xf>
    <xf numFmtId="0" fontId="21" fillId="2" borderId="14" xfId="87" applyFont="1" applyFill="1" applyBorder="1" applyAlignment="1">
      <alignment horizontal="center" vertical="center"/>
      <protection/>
    </xf>
    <xf numFmtId="0" fontId="21" fillId="2" borderId="17" xfId="87" applyFont="1" applyFill="1" applyBorder="1" applyAlignment="1">
      <alignment horizontal="center" vertical="center"/>
      <protection/>
    </xf>
    <xf numFmtId="0" fontId="21" fillId="2" borderId="11" xfId="87" applyFont="1" applyFill="1" applyBorder="1" applyAlignment="1">
      <alignment horizontal="center" vertical="center"/>
      <protection/>
    </xf>
    <xf numFmtId="0" fontId="21" fillId="2" borderId="16" xfId="87" applyFont="1" applyFill="1" applyBorder="1" applyAlignment="1">
      <alignment horizontal="center" vertical="center"/>
      <protection/>
    </xf>
    <xf numFmtId="0" fontId="21" fillId="2" borderId="10" xfId="87" applyFont="1" applyFill="1" applyBorder="1" applyAlignment="1">
      <alignment horizontal="center" vertical="center"/>
      <protection/>
    </xf>
    <xf numFmtId="0" fontId="21" fillId="2" borderId="15" xfId="87" applyFont="1" applyFill="1" applyBorder="1" applyAlignment="1">
      <alignment horizontal="center" vertical="center"/>
      <protection/>
    </xf>
    <xf numFmtId="0" fontId="20" fillId="0" borderId="0" xfId="87" applyFont="1" applyAlignment="1">
      <alignment horizont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ลิงก์" xfId="85"/>
    <cellStyle name="ดี" xfId="86"/>
    <cellStyle name="ปกติ_เทศบ_ญญ_ต_ 57 ส_วนท__2 (บ_านสาง) (2)" xfId="87"/>
    <cellStyle name="ป้อนค่า" xfId="88"/>
    <cellStyle name="ปานกลาง" xfId="89"/>
    <cellStyle name="Percent" xfId="90"/>
    <cellStyle name="ผลรวม" xfId="91"/>
    <cellStyle name="แย่" xfId="92"/>
    <cellStyle name="ส่วนที่ถูกเน้น1" xfId="93"/>
    <cellStyle name="ส่วนที่ถูกเน้น2" xfId="94"/>
    <cellStyle name="ส่วนที่ถูกเน้น3" xfId="95"/>
    <cellStyle name="ส่วนที่ถูกเน้น4" xfId="96"/>
    <cellStyle name="ส่วนที่ถูกเน้น5" xfId="97"/>
    <cellStyle name="ส่วนที่ถูกเน้น6" xfId="98"/>
    <cellStyle name="แสดงผล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19">
      <selection activeCell="F10" sqref="F10"/>
    </sheetView>
  </sheetViews>
  <sheetFormatPr defaultColWidth="10.28125" defaultRowHeight="12.75"/>
  <cols>
    <col min="1" max="1" width="1.57421875" style="22" customWidth="1"/>
    <col min="2" max="2" width="50.421875" style="22" customWidth="1"/>
    <col min="3" max="3" width="8.140625" style="22" customWidth="1"/>
    <col min="4" max="4" width="16.8515625" style="22" customWidth="1"/>
    <col min="5" max="5" width="17.00390625" style="22" customWidth="1"/>
    <col min="6" max="6" width="16.7109375" style="22" customWidth="1"/>
    <col min="7" max="7" width="11.57421875" style="22" customWidth="1"/>
    <col min="8" max="8" width="18.140625" style="22" customWidth="1"/>
    <col min="9" max="9" width="4.57421875" style="22" customWidth="1"/>
    <col min="10" max="16384" width="10.28125" style="22" customWidth="1"/>
  </cols>
  <sheetData>
    <row r="1" spans="1:8" ht="24" customHeight="1">
      <c r="A1" s="48" t="s">
        <v>0</v>
      </c>
      <c r="B1" s="48"/>
      <c r="C1" s="48"/>
      <c r="D1" s="48"/>
      <c r="E1" s="48"/>
      <c r="F1" s="48"/>
      <c r="G1" s="48"/>
      <c r="H1" s="48"/>
    </row>
    <row r="2" spans="1:8" ht="24" customHeight="1">
      <c r="A2" s="48" t="s">
        <v>58</v>
      </c>
      <c r="B2" s="48"/>
      <c r="C2" s="48"/>
      <c r="D2" s="48"/>
      <c r="E2" s="48"/>
      <c r="F2" s="48"/>
      <c r="G2" s="48"/>
      <c r="H2" s="48"/>
    </row>
    <row r="3" spans="1:8" ht="24" customHeight="1">
      <c r="A3" s="48" t="s">
        <v>1</v>
      </c>
      <c r="B3" s="48"/>
      <c r="C3" s="48"/>
      <c r="D3" s="48"/>
      <c r="E3" s="48"/>
      <c r="F3" s="48"/>
      <c r="G3" s="48"/>
      <c r="H3" s="48"/>
    </row>
    <row r="4" spans="1:8" ht="24" customHeight="1">
      <c r="A4" s="48" t="s">
        <v>15</v>
      </c>
      <c r="B4" s="48"/>
      <c r="C4" s="48"/>
      <c r="D4" s="48"/>
      <c r="E4" s="48"/>
      <c r="F4" s="48"/>
      <c r="G4" s="48"/>
      <c r="H4" s="48"/>
    </row>
    <row r="5" spans="1:8" ht="20.25">
      <c r="A5" s="1"/>
      <c r="B5" s="2"/>
      <c r="C5" s="37" t="s">
        <v>4</v>
      </c>
      <c r="D5" s="38"/>
      <c r="E5" s="38"/>
      <c r="F5" s="39"/>
      <c r="G5" s="37" t="s">
        <v>16</v>
      </c>
      <c r="H5" s="39"/>
    </row>
    <row r="6" spans="1:8" ht="20.25">
      <c r="A6" s="3"/>
      <c r="B6" s="4"/>
      <c r="C6" s="46" t="s">
        <v>43</v>
      </c>
      <c r="D6" s="42" t="s">
        <v>55</v>
      </c>
      <c r="E6" s="42" t="s">
        <v>56</v>
      </c>
      <c r="F6" s="42" t="s">
        <v>54</v>
      </c>
      <c r="G6" s="5" t="s">
        <v>17</v>
      </c>
      <c r="H6" s="44" t="s">
        <v>59</v>
      </c>
    </row>
    <row r="7" spans="1:8" ht="20.25">
      <c r="A7" s="6"/>
      <c r="B7" s="7"/>
      <c r="C7" s="47"/>
      <c r="D7" s="43"/>
      <c r="E7" s="43"/>
      <c r="F7" s="43"/>
      <c r="G7" s="8" t="s">
        <v>5</v>
      </c>
      <c r="H7" s="45"/>
    </row>
    <row r="8" spans="1:8" s="23" customFormat="1" ht="20.25">
      <c r="A8" s="9" t="s">
        <v>2</v>
      </c>
      <c r="B8" s="10"/>
      <c r="C8" s="11"/>
      <c r="D8" s="11"/>
      <c r="E8" s="11"/>
      <c r="F8" s="11"/>
      <c r="G8" s="11"/>
      <c r="H8" s="11"/>
    </row>
    <row r="9" spans="1:8" ht="20.25">
      <c r="A9" s="12"/>
      <c r="B9" s="13" t="s">
        <v>18</v>
      </c>
      <c r="C9" s="14" t="s">
        <v>19</v>
      </c>
      <c r="D9" s="15">
        <v>80163.87</v>
      </c>
      <c r="E9" s="15">
        <v>82907.25</v>
      </c>
      <c r="F9" s="15">
        <v>85127.75</v>
      </c>
      <c r="G9" s="15">
        <v>0</v>
      </c>
      <c r="H9" s="15">
        <v>0</v>
      </c>
    </row>
    <row r="10" spans="1:8" ht="20.25">
      <c r="A10" s="12"/>
      <c r="B10" s="13" t="s">
        <v>20</v>
      </c>
      <c r="C10" s="14" t="s">
        <v>19</v>
      </c>
      <c r="D10" s="15">
        <v>33554.7</v>
      </c>
      <c r="E10" s="15">
        <v>34026</v>
      </c>
      <c r="F10" s="15">
        <v>33510.3</v>
      </c>
      <c r="G10" s="15">
        <v>0</v>
      </c>
      <c r="H10" s="15">
        <v>0</v>
      </c>
    </row>
    <row r="11" spans="1:8" ht="20.25">
      <c r="A11" s="12"/>
      <c r="B11" s="13" t="s">
        <v>60</v>
      </c>
      <c r="C11" s="14"/>
      <c r="D11" s="14" t="s">
        <v>19</v>
      </c>
      <c r="E11" s="14" t="s">
        <v>19</v>
      </c>
      <c r="F11" s="14" t="s">
        <v>19</v>
      </c>
      <c r="G11" s="14" t="s">
        <v>19</v>
      </c>
      <c r="H11" s="15">
        <v>110000</v>
      </c>
    </row>
    <row r="12" spans="1:8" ht="20.25">
      <c r="A12" s="12"/>
      <c r="B12" s="13" t="s">
        <v>21</v>
      </c>
      <c r="C12" s="14" t="s">
        <v>19</v>
      </c>
      <c r="D12" s="15">
        <v>22622</v>
      </c>
      <c r="E12" s="15">
        <v>24016</v>
      </c>
      <c r="F12" s="15">
        <v>25887</v>
      </c>
      <c r="G12" s="15">
        <f>(H12-F12)*100/H12</f>
        <v>-87.58695652173913</v>
      </c>
      <c r="H12" s="15">
        <v>13800</v>
      </c>
    </row>
    <row r="13" spans="1:8" ht="20.25">
      <c r="A13" s="12"/>
      <c r="B13" s="13" t="s">
        <v>22</v>
      </c>
      <c r="C13" s="14" t="s">
        <v>19</v>
      </c>
      <c r="D13" s="15">
        <v>1225</v>
      </c>
      <c r="E13" s="15">
        <v>1232</v>
      </c>
      <c r="F13" s="15">
        <v>0</v>
      </c>
      <c r="G13" s="15">
        <v>0</v>
      </c>
      <c r="H13" s="15">
        <v>0</v>
      </c>
    </row>
    <row r="14" spans="1:8" s="23" customFormat="1" ht="27.75" customHeight="1">
      <c r="A14" s="9"/>
      <c r="B14" s="16" t="s">
        <v>3</v>
      </c>
      <c r="C14" s="14" t="s">
        <v>19</v>
      </c>
      <c r="D14" s="36">
        <f>SUM(D9:D13)</f>
        <v>137565.57</v>
      </c>
      <c r="E14" s="36">
        <f>SUM(E9:E13)</f>
        <v>142181.25</v>
      </c>
      <c r="F14" s="11">
        <f>SUM(F9:F13)</f>
        <v>144525.05</v>
      </c>
      <c r="G14" s="17">
        <f>(H14-F14)*100/H14</f>
        <v>-16.740751211631654</v>
      </c>
      <c r="H14" s="11">
        <f>SUM(H9:H13)</f>
        <v>123800</v>
      </c>
    </row>
    <row r="15" spans="1:8" s="23" customFormat="1" ht="20.25">
      <c r="A15" s="9" t="s">
        <v>23</v>
      </c>
      <c r="B15" s="10"/>
      <c r="C15" s="14"/>
      <c r="D15" s="14"/>
      <c r="E15" s="11"/>
      <c r="F15" s="11"/>
      <c r="G15" s="11"/>
      <c r="H15" s="11"/>
    </row>
    <row r="16" spans="1:8" ht="20.25">
      <c r="A16" s="12"/>
      <c r="B16" s="13" t="s">
        <v>40</v>
      </c>
      <c r="C16" s="14" t="s">
        <v>19</v>
      </c>
      <c r="D16" s="15">
        <v>25500</v>
      </c>
      <c r="E16" s="15">
        <v>25700</v>
      </c>
      <c r="F16" s="15">
        <v>24200</v>
      </c>
      <c r="G16" s="17">
        <f aca="true" t="shared" si="0" ref="G16:G22">(H16-F16)*100/H16</f>
        <v>3.2</v>
      </c>
      <c r="H16" s="15">
        <v>25000</v>
      </c>
    </row>
    <row r="17" spans="1:8" ht="20.25">
      <c r="A17" s="12"/>
      <c r="B17" s="13" t="s">
        <v>47</v>
      </c>
      <c r="C17" s="14" t="s">
        <v>19</v>
      </c>
      <c r="D17" s="17">
        <v>1200</v>
      </c>
      <c r="E17" s="17">
        <v>1600</v>
      </c>
      <c r="F17" s="17">
        <v>1600</v>
      </c>
      <c r="G17" s="17">
        <f t="shared" si="0"/>
        <v>-33.333333333333336</v>
      </c>
      <c r="H17" s="15">
        <v>1200</v>
      </c>
    </row>
    <row r="18" spans="1:8" ht="20.25">
      <c r="A18" s="12"/>
      <c r="B18" s="13" t="s">
        <v>51</v>
      </c>
      <c r="C18" s="14" t="s">
        <v>19</v>
      </c>
      <c r="D18" s="17">
        <v>1500</v>
      </c>
      <c r="E18" s="17">
        <v>1500</v>
      </c>
      <c r="F18" s="17">
        <v>1500</v>
      </c>
      <c r="G18" s="17">
        <f t="shared" si="0"/>
        <v>0</v>
      </c>
      <c r="H18" s="15">
        <v>1500</v>
      </c>
    </row>
    <row r="19" spans="1:8" ht="20.25">
      <c r="A19" s="12"/>
      <c r="B19" s="13" t="s">
        <v>24</v>
      </c>
      <c r="C19" s="14" t="s">
        <v>19</v>
      </c>
      <c r="D19" s="15">
        <v>750</v>
      </c>
      <c r="E19" s="15">
        <v>560</v>
      </c>
      <c r="F19" s="15">
        <v>640</v>
      </c>
      <c r="G19" s="17">
        <f t="shared" si="0"/>
        <v>36</v>
      </c>
      <c r="H19" s="15">
        <v>1000</v>
      </c>
    </row>
    <row r="20" spans="1:8" ht="20.25">
      <c r="A20" s="12"/>
      <c r="B20" s="13" t="s">
        <v>42</v>
      </c>
      <c r="C20" s="14" t="s">
        <v>19</v>
      </c>
      <c r="D20" s="14">
        <v>1591</v>
      </c>
      <c r="E20" s="17">
        <v>1988</v>
      </c>
      <c r="F20" s="17">
        <v>2500</v>
      </c>
      <c r="G20" s="17">
        <f t="shared" si="0"/>
        <v>-66.66666666666667</v>
      </c>
      <c r="H20" s="17">
        <v>1500</v>
      </c>
    </row>
    <row r="21" spans="1:8" ht="20.25">
      <c r="A21" s="12"/>
      <c r="B21" s="13" t="s">
        <v>25</v>
      </c>
      <c r="C21" s="14" t="s">
        <v>19</v>
      </c>
      <c r="D21" s="14" t="s">
        <v>19</v>
      </c>
      <c r="E21" s="14" t="s">
        <v>19</v>
      </c>
      <c r="F21" s="17">
        <v>0</v>
      </c>
      <c r="G21" s="17">
        <f t="shared" si="0"/>
        <v>100</v>
      </c>
      <c r="H21" s="17">
        <v>1000</v>
      </c>
    </row>
    <row r="22" spans="1:8" ht="20.25">
      <c r="A22" s="12"/>
      <c r="B22" s="13" t="s">
        <v>45</v>
      </c>
      <c r="C22" s="14" t="s">
        <v>19</v>
      </c>
      <c r="D22" s="17" t="s">
        <v>19</v>
      </c>
      <c r="E22" s="14" t="s">
        <v>19</v>
      </c>
      <c r="F22" s="17">
        <v>0</v>
      </c>
      <c r="G22" s="17">
        <f t="shared" si="0"/>
        <v>100</v>
      </c>
      <c r="H22" s="15">
        <v>500</v>
      </c>
    </row>
    <row r="23" spans="1:8" ht="20.25">
      <c r="A23" s="18"/>
      <c r="B23" s="18"/>
      <c r="C23" s="19"/>
      <c r="D23" s="19"/>
      <c r="E23" s="19"/>
      <c r="F23" s="33"/>
      <c r="G23" s="33"/>
      <c r="H23" s="20"/>
    </row>
    <row r="24" spans="1:8" ht="20.25">
      <c r="A24" s="18"/>
      <c r="B24" s="18"/>
      <c r="C24" s="19"/>
      <c r="D24" s="19"/>
      <c r="E24" s="19"/>
      <c r="F24" s="33"/>
      <c r="G24" s="33"/>
      <c r="H24" s="20"/>
    </row>
    <row r="25" spans="1:8" ht="20.25">
      <c r="A25" s="18"/>
      <c r="B25" s="18"/>
      <c r="C25" s="19"/>
      <c r="D25" s="19"/>
      <c r="E25" s="20"/>
      <c r="F25" s="20"/>
      <c r="G25" s="20"/>
      <c r="H25" s="20"/>
    </row>
    <row r="26" spans="1:8" ht="20.25">
      <c r="A26" s="1"/>
      <c r="B26" s="2"/>
      <c r="C26" s="37" t="s">
        <v>4</v>
      </c>
      <c r="D26" s="38"/>
      <c r="E26" s="38"/>
      <c r="F26" s="39"/>
      <c r="G26" s="37" t="s">
        <v>16</v>
      </c>
      <c r="H26" s="39"/>
    </row>
    <row r="27" spans="1:8" ht="20.25">
      <c r="A27" s="3"/>
      <c r="B27" s="21"/>
      <c r="C27" s="25" t="s">
        <v>43</v>
      </c>
      <c r="D27" s="5" t="s">
        <v>55</v>
      </c>
      <c r="E27" s="5" t="s">
        <v>56</v>
      </c>
      <c r="F27" s="27" t="s">
        <v>54</v>
      </c>
      <c r="G27" s="5" t="s">
        <v>17</v>
      </c>
      <c r="H27" s="29" t="s">
        <v>59</v>
      </c>
    </row>
    <row r="28" spans="1:8" ht="20.25">
      <c r="A28" s="6"/>
      <c r="B28" s="7"/>
      <c r="C28" s="26"/>
      <c r="D28" s="8"/>
      <c r="E28" s="8"/>
      <c r="F28" s="28"/>
      <c r="G28" s="8" t="s">
        <v>5</v>
      </c>
      <c r="H28" s="30"/>
    </row>
    <row r="29" spans="1:8" ht="20.25">
      <c r="A29" s="12"/>
      <c r="B29" s="13" t="s">
        <v>41</v>
      </c>
      <c r="C29" s="14" t="s">
        <v>19</v>
      </c>
      <c r="D29" s="15">
        <v>500</v>
      </c>
      <c r="E29" s="15">
        <v>2960</v>
      </c>
      <c r="F29" s="15">
        <v>0</v>
      </c>
      <c r="G29" s="15">
        <f>(H29-F29)*100/H29</f>
        <v>100</v>
      </c>
      <c r="H29" s="15">
        <v>10000</v>
      </c>
    </row>
    <row r="30" spans="1:8" ht="20.25">
      <c r="A30" s="12"/>
      <c r="B30" s="13" t="s">
        <v>26</v>
      </c>
      <c r="C30" s="14" t="s">
        <v>19</v>
      </c>
      <c r="D30" s="15">
        <v>989.4</v>
      </c>
      <c r="E30" s="15">
        <v>805.1</v>
      </c>
      <c r="F30" s="15">
        <v>1154.3</v>
      </c>
      <c r="G30" s="32">
        <f>(H30-F30)*100/H30</f>
        <v>23.04666666666667</v>
      </c>
      <c r="H30" s="15">
        <v>1500</v>
      </c>
    </row>
    <row r="31" spans="1:9" s="23" customFormat="1" ht="27" customHeight="1">
      <c r="A31" s="9"/>
      <c r="B31" s="16" t="s">
        <v>27</v>
      </c>
      <c r="C31" s="14" t="s">
        <v>19</v>
      </c>
      <c r="D31" s="31">
        <f>SUM(D16:D30)</f>
        <v>32030.4</v>
      </c>
      <c r="E31" s="11">
        <f>SUM(E16:E30)</f>
        <v>35113.1</v>
      </c>
      <c r="F31" s="11">
        <f>SUM(F16:F30)</f>
        <v>31594.3</v>
      </c>
      <c r="G31" s="11">
        <f>(H31-F31)*100/H31</f>
        <v>26.865046296296295</v>
      </c>
      <c r="H31" s="11">
        <f>SUM(H16:H30)</f>
        <v>43200</v>
      </c>
      <c r="I31" s="24"/>
    </row>
    <row r="32" spans="1:8" s="23" customFormat="1" ht="24.75" customHeight="1">
      <c r="A32" s="9" t="s">
        <v>6</v>
      </c>
      <c r="B32" s="10"/>
      <c r="C32" s="11"/>
      <c r="D32" s="11"/>
      <c r="E32" s="11"/>
      <c r="F32" s="11"/>
      <c r="G32" s="11"/>
      <c r="H32" s="11"/>
    </row>
    <row r="33" spans="1:8" ht="24.75" customHeight="1">
      <c r="A33" s="12"/>
      <c r="B33" s="13" t="s">
        <v>28</v>
      </c>
      <c r="C33" s="14" t="s">
        <v>19</v>
      </c>
      <c r="D33" s="14" t="s">
        <v>19</v>
      </c>
      <c r="E33" s="14" t="s">
        <v>19</v>
      </c>
      <c r="F33" s="14" t="s">
        <v>19</v>
      </c>
      <c r="G33" s="14" t="s">
        <v>19</v>
      </c>
      <c r="H33" s="14" t="s">
        <v>19</v>
      </c>
    </row>
    <row r="34" spans="1:8" ht="24.75" customHeight="1">
      <c r="A34" s="12"/>
      <c r="B34" s="13" t="s">
        <v>29</v>
      </c>
      <c r="C34" s="14" t="s">
        <v>19</v>
      </c>
      <c r="D34" s="15">
        <v>124897.35</v>
      </c>
      <c r="E34" s="15">
        <v>118556.22</v>
      </c>
      <c r="F34" s="15">
        <v>102403.2</v>
      </c>
      <c r="G34" s="15">
        <f>(H34-F34)*100/H34</f>
        <v>-2.403199999999997</v>
      </c>
      <c r="H34" s="15">
        <v>100000</v>
      </c>
    </row>
    <row r="35" spans="1:8" s="23" customFormat="1" ht="24.75" customHeight="1">
      <c r="A35" s="9"/>
      <c r="B35" s="16" t="s">
        <v>7</v>
      </c>
      <c r="C35" s="14" t="s">
        <v>19</v>
      </c>
      <c r="D35" s="31">
        <f>SUM(D33:D34)</f>
        <v>124897.35</v>
      </c>
      <c r="E35" s="36">
        <f>SUM(E33:E34)</f>
        <v>118556.22</v>
      </c>
      <c r="F35" s="11">
        <f>SUM(F33:F34)</f>
        <v>102403.2</v>
      </c>
      <c r="G35" s="11">
        <f>(H35-F35)*100/H35</f>
        <v>-2.403199999999997</v>
      </c>
      <c r="H35" s="11">
        <f>SUM(H33:H34)</f>
        <v>100000</v>
      </c>
    </row>
    <row r="36" spans="1:8" s="23" customFormat="1" ht="24.75" customHeight="1">
      <c r="A36" s="9" t="s">
        <v>8</v>
      </c>
      <c r="B36" s="10"/>
      <c r="C36" s="14"/>
      <c r="D36" s="14"/>
      <c r="E36" s="11"/>
      <c r="F36" s="11"/>
      <c r="G36" s="11"/>
      <c r="H36" s="11"/>
    </row>
    <row r="37" spans="1:8" ht="24.75" customHeight="1">
      <c r="A37" s="12"/>
      <c r="B37" s="13" t="s">
        <v>30</v>
      </c>
      <c r="C37" s="14" t="s">
        <v>19</v>
      </c>
      <c r="D37" s="15">
        <v>2000</v>
      </c>
      <c r="E37" s="15">
        <v>18000</v>
      </c>
      <c r="F37" s="15">
        <v>0</v>
      </c>
      <c r="G37" s="15">
        <f>(H37-F37)*100/H37</f>
        <v>100</v>
      </c>
      <c r="H37" s="15">
        <v>25000</v>
      </c>
    </row>
    <row r="38" spans="1:8" ht="24.75" customHeight="1">
      <c r="A38" s="12"/>
      <c r="B38" s="13" t="s">
        <v>48</v>
      </c>
      <c r="C38" s="14"/>
      <c r="D38" s="14" t="s">
        <v>19</v>
      </c>
      <c r="E38" s="14" t="s">
        <v>19</v>
      </c>
      <c r="F38" s="17">
        <v>0</v>
      </c>
      <c r="G38" s="17">
        <f>(H38-F38)*100/H38</f>
        <v>100</v>
      </c>
      <c r="H38" s="17">
        <v>50000</v>
      </c>
    </row>
    <row r="39" spans="1:8" ht="24.75" customHeight="1">
      <c r="A39" s="12"/>
      <c r="B39" s="13" t="s">
        <v>46</v>
      </c>
      <c r="C39" s="14" t="s">
        <v>19</v>
      </c>
      <c r="D39" s="14" t="s">
        <v>19</v>
      </c>
      <c r="E39" s="14" t="s">
        <v>19</v>
      </c>
      <c r="F39" s="14" t="s">
        <v>19</v>
      </c>
      <c r="G39" s="14" t="s">
        <v>19</v>
      </c>
      <c r="H39" s="14" t="s">
        <v>19</v>
      </c>
    </row>
    <row r="40" spans="1:8" ht="24.75" customHeight="1">
      <c r="A40" s="12"/>
      <c r="B40" s="13" t="s">
        <v>31</v>
      </c>
      <c r="C40" s="14" t="s">
        <v>19</v>
      </c>
      <c r="D40" s="15">
        <v>1225</v>
      </c>
      <c r="E40" s="15">
        <v>4550</v>
      </c>
      <c r="F40" s="15">
        <v>4780</v>
      </c>
      <c r="G40" s="15">
        <f>(H40-F40)*100/H40</f>
        <v>-139</v>
      </c>
      <c r="H40" s="15">
        <v>2000</v>
      </c>
    </row>
    <row r="41" spans="1:8" s="23" customFormat="1" ht="28.5" customHeight="1">
      <c r="A41" s="9"/>
      <c r="B41" s="16" t="s">
        <v>11</v>
      </c>
      <c r="C41" s="14" t="s">
        <v>19</v>
      </c>
      <c r="D41" s="36">
        <f>SUM(D37:D40)</f>
        <v>3225</v>
      </c>
      <c r="E41" s="36">
        <f>SUM(E37:E40)</f>
        <v>22550</v>
      </c>
      <c r="F41" s="11">
        <f>SUM(F37:F40)</f>
        <v>4780</v>
      </c>
      <c r="G41" s="11">
        <f>(H41-F41)*100/H41</f>
        <v>93.79220779220779</v>
      </c>
      <c r="H41" s="11">
        <f>SUM(H37:H40)</f>
        <v>77000</v>
      </c>
    </row>
    <row r="42" spans="1:8" s="23" customFormat="1" ht="24.75" customHeight="1">
      <c r="A42" s="9" t="s">
        <v>9</v>
      </c>
      <c r="B42" s="10"/>
      <c r="C42" s="14" t="s">
        <v>32</v>
      </c>
      <c r="D42" s="14"/>
      <c r="E42" s="11"/>
      <c r="F42" s="11"/>
      <c r="G42" s="11"/>
      <c r="H42" s="11"/>
    </row>
    <row r="43" spans="1:8" ht="24.75" customHeight="1">
      <c r="A43" s="12"/>
      <c r="B43" s="13" t="s">
        <v>33</v>
      </c>
      <c r="C43" s="14" t="s">
        <v>19</v>
      </c>
      <c r="D43" s="15">
        <v>8045236.52</v>
      </c>
      <c r="E43" s="15">
        <v>8238462.81</v>
      </c>
      <c r="F43" s="15">
        <v>8508239.77</v>
      </c>
      <c r="G43" s="15">
        <f>(H43-F43)*100/H43</f>
        <v>-0.09693847058823003</v>
      </c>
      <c r="H43" s="15">
        <v>8500000</v>
      </c>
    </row>
    <row r="44" spans="1:8" ht="24.75" customHeight="1">
      <c r="A44" s="12"/>
      <c r="B44" s="13" t="s">
        <v>52</v>
      </c>
      <c r="C44" s="14" t="s">
        <v>19</v>
      </c>
      <c r="D44" s="15">
        <v>1643669.13</v>
      </c>
      <c r="E44" s="15">
        <v>1579485.72</v>
      </c>
      <c r="F44" s="15">
        <v>1699987.18</v>
      </c>
      <c r="G44" s="15">
        <f>(H44-F44)*100/H44</f>
        <v>5.556267777777782</v>
      </c>
      <c r="H44" s="15">
        <v>1800000</v>
      </c>
    </row>
    <row r="45" spans="1:8" ht="24.75" customHeight="1">
      <c r="A45" s="18"/>
      <c r="B45" s="18"/>
      <c r="C45" s="19"/>
      <c r="D45" s="20"/>
      <c r="E45" s="33"/>
      <c r="F45" s="20"/>
      <c r="G45" s="20"/>
      <c r="H45" s="20"/>
    </row>
    <row r="46" spans="1:8" ht="24.75" customHeight="1">
      <c r="A46" s="18"/>
      <c r="B46" s="18"/>
      <c r="C46" s="19"/>
      <c r="D46" s="20"/>
      <c r="E46" s="33"/>
      <c r="F46" s="20"/>
      <c r="G46" s="20"/>
      <c r="H46" s="20"/>
    </row>
    <row r="47" spans="1:8" ht="24.75" customHeight="1">
      <c r="A47" s="18"/>
      <c r="B47" s="18"/>
      <c r="C47" s="19"/>
      <c r="D47" s="20"/>
      <c r="E47" s="33"/>
      <c r="F47" s="20"/>
      <c r="G47" s="20"/>
      <c r="H47" s="20"/>
    </row>
    <row r="48" spans="1:8" ht="24.75" customHeight="1">
      <c r="A48" s="1"/>
      <c r="B48" s="2"/>
      <c r="C48" s="37" t="s">
        <v>4</v>
      </c>
      <c r="D48" s="38"/>
      <c r="E48" s="38"/>
      <c r="F48" s="39"/>
      <c r="G48" s="37" t="s">
        <v>16</v>
      </c>
      <c r="H48" s="39"/>
    </row>
    <row r="49" spans="1:8" ht="24.75" customHeight="1">
      <c r="A49" s="3"/>
      <c r="B49" s="21"/>
      <c r="C49" s="40" t="s">
        <v>43</v>
      </c>
      <c r="D49" s="42" t="s">
        <v>55</v>
      </c>
      <c r="E49" s="42" t="s">
        <v>56</v>
      </c>
      <c r="F49" s="40" t="s">
        <v>54</v>
      </c>
      <c r="G49" s="5" t="s">
        <v>17</v>
      </c>
      <c r="H49" s="44" t="s">
        <v>59</v>
      </c>
    </row>
    <row r="50" spans="1:8" ht="24.75" customHeight="1">
      <c r="A50" s="6"/>
      <c r="B50" s="7"/>
      <c r="C50" s="41"/>
      <c r="D50" s="43"/>
      <c r="E50" s="43"/>
      <c r="F50" s="41"/>
      <c r="G50" s="8" t="s">
        <v>5</v>
      </c>
      <c r="H50" s="45"/>
    </row>
    <row r="51" spans="1:8" ht="24.75" customHeight="1">
      <c r="A51" s="34"/>
      <c r="B51" s="35" t="s">
        <v>34</v>
      </c>
      <c r="C51" s="14" t="s">
        <v>19</v>
      </c>
      <c r="D51" s="15">
        <v>893511.12</v>
      </c>
      <c r="E51" s="15">
        <v>898617.9</v>
      </c>
      <c r="F51" s="15">
        <v>0</v>
      </c>
      <c r="G51" s="17">
        <v>0</v>
      </c>
      <c r="H51" s="15">
        <v>0</v>
      </c>
    </row>
    <row r="52" spans="1:8" ht="24.75" customHeight="1">
      <c r="A52" s="12"/>
      <c r="B52" s="13" t="s">
        <v>35</v>
      </c>
      <c r="C52" s="14" t="s">
        <v>19</v>
      </c>
      <c r="D52" s="15">
        <v>1921949.82</v>
      </c>
      <c r="E52" s="15">
        <v>2165563.37</v>
      </c>
      <c r="F52" s="15">
        <v>3426297.57</v>
      </c>
      <c r="G52" s="17">
        <f aca="true" t="shared" si="1" ref="G52:G65">(H52-F52)*100/H52</f>
        <v>-40.65260960591132</v>
      </c>
      <c r="H52" s="15">
        <v>2436000</v>
      </c>
    </row>
    <row r="53" spans="1:8" ht="24.75" customHeight="1">
      <c r="A53" s="12"/>
      <c r="B53" s="13" t="s">
        <v>36</v>
      </c>
      <c r="C53" s="14" t="s">
        <v>19</v>
      </c>
      <c r="D53" s="15">
        <v>36665.79</v>
      </c>
      <c r="E53" s="15">
        <v>35938.17</v>
      </c>
      <c r="F53" s="15">
        <v>28009.92</v>
      </c>
      <c r="G53" s="17">
        <f t="shared" si="1"/>
        <v>6.633600000000006</v>
      </c>
      <c r="H53" s="15">
        <v>30000</v>
      </c>
    </row>
    <row r="54" spans="1:8" ht="24.75" customHeight="1">
      <c r="A54" s="12"/>
      <c r="B54" s="13" t="s">
        <v>53</v>
      </c>
      <c r="C54" s="14"/>
      <c r="D54" s="17">
        <v>634081.78</v>
      </c>
      <c r="E54" s="17">
        <v>503947.44</v>
      </c>
      <c r="F54" s="17">
        <v>328652.56</v>
      </c>
      <c r="G54" s="17">
        <f t="shared" si="1"/>
        <v>49.43806769230769</v>
      </c>
      <c r="H54" s="15">
        <v>650000</v>
      </c>
    </row>
    <row r="55" spans="1:8" ht="24.75" customHeight="1">
      <c r="A55" s="12"/>
      <c r="B55" s="13" t="s">
        <v>37</v>
      </c>
      <c r="C55" s="14" t="s">
        <v>19</v>
      </c>
      <c r="D55" s="15">
        <v>30524.18</v>
      </c>
      <c r="E55" s="15">
        <v>28070.84</v>
      </c>
      <c r="F55" s="15">
        <v>26794.45</v>
      </c>
      <c r="G55" s="17">
        <f t="shared" si="1"/>
        <v>33.013875</v>
      </c>
      <c r="H55" s="15">
        <v>40000</v>
      </c>
    </row>
    <row r="56" spans="1:8" ht="24.75" customHeight="1">
      <c r="A56" s="12"/>
      <c r="B56" s="13" t="s">
        <v>44</v>
      </c>
      <c r="C56" s="14" t="s">
        <v>19</v>
      </c>
      <c r="D56" s="14">
        <v>43404.23</v>
      </c>
      <c r="E56" s="17">
        <v>33103.76</v>
      </c>
      <c r="F56" s="17">
        <v>52063.67</v>
      </c>
      <c r="G56" s="17">
        <f t="shared" si="1"/>
        <v>47.93633</v>
      </c>
      <c r="H56" s="17">
        <v>100000</v>
      </c>
    </row>
    <row r="57" spans="1:8" ht="24.75" customHeight="1">
      <c r="A57" s="12"/>
      <c r="B57" s="13" t="s">
        <v>38</v>
      </c>
      <c r="C57" s="14" t="s">
        <v>19</v>
      </c>
      <c r="D57" s="15">
        <v>469360</v>
      </c>
      <c r="E57" s="15">
        <v>355159</v>
      </c>
      <c r="F57" s="15">
        <v>514951</v>
      </c>
      <c r="G57" s="17">
        <f t="shared" si="1"/>
        <v>14.174833333333334</v>
      </c>
      <c r="H57" s="15">
        <v>600000</v>
      </c>
    </row>
    <row r="58" spans="1:8" s="23" customFormat="1" ht="28.5" customHeight="1">
      <c r="A58" s="9"/>
      <c r="B58" s="16" t="s">
        <v>12</v>
      </c>
      <c r="C58" s="14" t="s">
        <v>19</v>
      </c>
      <c r="D58" s="31">
        <f>SUM(D43:D57)</f>
        <v>13718402.569999997</v>
      </c>
      <c r="E58" s="31">
        <f>SUM(E43:E57)</f>
        <v>13838349.01</v>
      </c>
      <c r="F58" s="11">
        <f>SUM(F43:F57)</f>
        <v>14584996.12</v>
      </c>
      <c r="G58" s="17">
        <f t="shared" si="1"/>
        <v>-3.030489686352071</v>
      </c>
      <c r="H58" s="11">
        <f>SUM(H43:H57)</f>
        <v>14156000</v>
      </c>
    </row>
    <row r="59" spans="1:8" s="23" customFormat="1" ht="24.75" customHeight="1">
      <c r="A59" s="9" t="s">
        <v>10</v>
      </c>
      <c r="B59" s="10"/>
      <c r="C59" s="14"/>
      <c r="D59" s="14"/>
      <c r="E59" s="11"/>
      <c r="F59" s="11"/>
      <c r="G59" s="11"/>
      <c r="H59" s="11"/>
    </row>
    <row r="60" spans="1:8" ht="24.75" customHeight="1">
      <c r="A60" s="12"/>
      <c r="B60" s="13" t="s">
        <v>39</v>
      </c>
      <c r="C60" s="14" t="s">
        <v>19</v>
      </c>
      <c r="D60" s="15">
        <v>2484268</v>
      </c>
      <c r="E60" s="15">
        <v>2602015.34</v>
      </c>
      <c r="F60" s="15">
        <v>2681331</v>
      </c>
      <c r="G60" s="17">
        <f t="shared" si="1"/>
        <v>55.50618123890281</v>
      </c>
      <c r="H60" s="15">
        <v>6026300</v>
      </c>
    </row>
    <row r="61" spans="1:11" ht="24.75" customHeight="1">
      <c r="A61" s="12"/>
      <c r="B61" s="13" t="s">
        <v>49</v>
      </c>
      <c r="C61" s="14" t="s">
        <v>19</v>
      </c>
      <c r="D61" s="17">
        <v>10864825</v>
      </c>
      <c r="E61" s="17">
        <v>11218252</v>
      </c>
      <c r="F61" s="14">
        <v>11578757.06</v>
      </c>
      <c r="G61" s="17">
        <f t="shared" si="1"/>
        <v>-0.915633666559179</v>
      </c>
      <c r="H61" s="15">
        <v>11473700</v>
      </c>
      <c r="K61" s="22" t="s">
        <v>32</v>
      </c>
    </row>
    <row r="62" spans="1:8" ht="24.75" customHeight="1">
      <c r="A62" s="12"/>
      <c r="B62" s="13" t="s">
        <v>50</v>
      </c>
      <c r="C62" s="14" t="s">
        <v>19</v>
      </c>
      <c r="D62" s="17">
        <v>288000</v>
      </c>
      <c r="E62" s="14" t="s">
        <v>19</v>
      </c>
      <c r="F62" s="14" t="s">
        <v>19</v>
      </c>
      <c r="G62" s="17">
        <v>0</v>
      </c>
      <c r="H62" s="14" t="s">
        <v>19</v>
      </c>
    </row>
    <row r="63" spans="1:8" ht="24.75" customHeight="1">
      <c r="A63" s="12"/>
      <c r="B63" s="13" t="s">
        <v>57</v>
      </c>
      <c r="C63" s="14" t="s">
        <v>19</v>
      </c>
      <c r="D63" s="14" t="s">
        <v>19</v>
      </c>
      <c r="E63" s="15">
        <v>2204007.83</v>
      </c>
      <c r="F63" s="15">
        <v>392000</v>
      </c>
      <c r="G63" s="17">
        <v>0</v>
      </c>
      <c r="H63" s="14" t="s">
        <v>19</v>
      </c>
    </row>
    <row r="64" spans="1:8" s="23" customFormat="1" ht="30.75" customHeight="1">
      <c r="A64" s="9"/>
      <c r="B64" s="16" t="s">
        <v>13</v>
      </c>
      <c r="C64" s="14" t="s">
        <v>19</v>
      </c>
      <c r="D64" s="17">
        <f>SUM(D60:D63)</f>
        <v>13637093</v>
      </c>
      <c r="E64" s="17">
        <f>SUM(E60:E63)</f>
        <v>16024275.17</v>
      </c>
      <c r="F64" s="17">
        <f>SUM(F60:F63)</f>
        <v>14652088.06</v>
      </c>
      <c r="G64" s="17">
        <f t="shared" si="1"/>
        <v>16.27378251428571</v>
      </c>
      <c r="H64" s="15">
        <f>SUM(H60:H63)</f>
        <v>17500000</v>
      </c>
    </row>
    <row r="65" spans="1:8" s="23" customFormat="1" ht="30" customHeight="1">
      <c r="A65" s="9"/>
      <c r="B65" s="16" t="s">
        <v>14</v>
      </c>
      <c r="C65" s="14" t="s">
        <v>19</v>
      </c>
      <c r="D65" s="31">
        <f>D14+D31+D35+D41+D58+D64</f>
        <v>27653213.889999997</v>
      </c>
      <c r="E65" s="31">
        <f>E14+E31+E35+E41+E58+E64</f>
        <v>30181024.75</v>
      </c>
      <c r="F65" s="11">
        <f>F14+F31+F35+F41+F58+F64</f>
        <v>29520386.73</v>
      </c>
      <c r="G65" s="11">
        <f t="shared" si="1"/>
        <v>7.748791468749999</v>
      </c>
      <c r="H65" s="11">
        <f>H14+H31+H35+H41+H58+H64</f>
        <v>32000000</v>
      </c>
    </row>
    <row r="67" ht="20.25">
      <c r="B67" s="22" t="s">
        <v>61</v>
      </c>
    </row>
    <row r="74" ht="20.25">
      <c r="I74" s="24">
        <v>22</v>
      </c>
    </row>
  </sheetData>
  <sheetProtection/>
  <mergeCells count="20">
    <mergeCell ref="A1:H1"/>
    <mergeCell ref="A2:H2"/>
    <mergeCell ref="A3:H3"/>
    <mergeCell ref="A4:H4"/>
    <mergeCell ref="C5:F5"/>
    <mergeCell ref="G5:H5"/>
    <mergeCell ref="C6:C7"/>
    <mergeCell ref="D6:D7"/>
    <mergeCell ref="E6:E7"/>
    <mergeCell ref="F6:F7"/>
    <mergeCell ref="H6:H7"/>
    <mergeCell ref="C26:F26"/>
    <mergeCell ref="G26:H26"/>
    <mergeCell ref="C48:F48"/>
    <mergeCell ref="G48:H48"/>
    <mergeCell ref="C49:C50"/>
    <mergeCell ref="D49:D50"/>
    <mergeCell ref="E49:E50"/>
    <mergeCell ref="F49:F50"/>
    <mergeCell ref="H49:H50"/>
  </mergeCells>
  <printOptions/>
  <pageMargins left="0.7086614173228347" right="0.2" top="0.7480314960629921" bottom="0.26" header="0.31496062992125984" footer="0.18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lll</dc:creator>
  <cp:keywords/>
  <dc:description/>
  <cp:lastModifiedBy>Anne</cp:lastModifiedBy>
  <cp:lastPrinted>2019-08-19T04:31:56Z</cp:lastPrinted>
  <dcterms:created xsi:type="dcterms:W3CDTF">2013-08-23T04:25:08Z</dcterms:created>
  <dcterms:modified xsi:type="dcterms:W3CDTF">2019-08-19T04:35:14Z</dcterms:modified>
  <cp:category/>
  <cp:version/>
  <cp:contentType/>
  <cp:contentStatus/>
</cp:coreProperties>
</file>